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versmass-my.sharepoint.com/personal/sclement_danversma_gov/Documents/Documents/ECYSA-Docs/"/>
    </mc:Choice>
  </mc:AlternateContent>
  <xr:revisionPtr revIDLastSave="0" documentId="8_{CC772111-8623-460C-BFDE-4F6B6C68682B}" xr6:coauthVersionLast="47" xr6:coauthVersionMax="47" xr10:uidLastSave="{00000000-0000-0000-0000-000000000000}"/>
  <bookViews>
    <workbookView xWindow="47580" yWindow="-16320" windowWidth="29040" windowHeight="15720" tabRatio="691" xr2:uid="{5509BA3F-8957-4498-B337-1200C9D52DF7}"/>
  </bookViews>
  <sheets>
    <sheet name="Fall 26 Fee Submission" sheetId="1" r:id="rId1"/>
    <sheet name="Fall ' 26 Fee Breakou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C16" i="1" s="1"/>
  <c r="C17" i="1" s="1"/>
  <c r="D19" i="2"/>
  <c r="C12" i="1" s="1"/>
  <c r="D18" i="2"/>
  <c r="C8" i="1" s="1"/>
  <c r="B17" i="2"/>
  <c r="D17" i="2" s="1"/>
  <c r="B16" i="2"/>
  <c r="D16" i="2" s="1"/>
  <c r="C11" i="1" l="1"/>
  <c r="C10" i="1"/>
  <c r="C9" i="1"/>
  <c r="C15" i="1"/>
  <c r="C14" i="1"/>
  <c r="C13" i="1"/>
  <c r="B17" i="1"/>
  <c r="B16" i="1"/>
  <c r="B15" i="1" l="1"/>
  <c r="F15" i="1" s="1"/>
  <c r="J15" i="1" s="1"/>
  <c r="B10" i="1"/>
  <c r="F10" i="1" s="1"/>
  <c r="J10" i="1" s="1"/>
  <c r="B13" i="1"/>
  <c r="F13" i="1" s="1"/>
  <c r="J13" i="1" s="1"/>
  <c r="B11" i="1"/>
  <c r="F11" i="1" s="1"/>
  <c r="J11" i="1" s="1"/>
  <c r="B14" i="1"/>
  <c r="F14" i="1" s="1"/>
  <c r="J14" i="1" s="1"/>
  <c r="B9" i="1"/>
  <c r="F9" i="1" s="1"/>
  <c r="J9" i="1" s="1"/>
  <c r="B8" i="1"/>
  <c r="B12" i="1"/>
  <c r="F12" i="1" s="1"/>
  <c r="J12" i="1" s="1"/>
  <c r="F17" i="1"/>
  <c r="J17" i="1" s="1"/>
  <c r="F16" i="1"/>
  <c r="J16" i="1" s="1"/>
  <c r="F8" i="1"/>
  <c r="J8" i="1" s="1"/>
  <c r="J22" i="1" l="1"/>
</calcChain>
</file>

<file path=xl/sharedStrings.xml><?xml version="1.0" encoding="utf-8"?>
<sst xmlns="http://schemas.openxmlformats.org/spreadsheetml/2006/main" count="78" uniqueCount="47">
  <si>
    <t>ESSEX COUNTY YOUTH SOCCER ASSOCIATION</t>
  </si>
  <si>
    <t>Month</t>
  </si>
  <si>
    <t>Day</t>
  </si>
  <si>
    <t>Year</t>
  </si>
  <si>
    <t>DATE SUBMITTED:</t>
  </si>
  <si>
    <t>TOWN SUBMITTED:</t>
  </si>
  <si>
    <t>TEAM FEE</t>
  </si>
  <si>
    <t>REFEREE FEE</t>
  </si>
  <si>
    <t>STATE  FEE</t>
  </si>
  <si>
    <t>TOTAL NUMBER TEAMS</t>
  </si>
  <si>
    <t>TOTAL TEAMS FEE</t>
  </si>
  <si>
    <t>=</t>
  </si>
  <si>
    <t>X</t>
  </si>
  <si>
    <t>G8 B MTOC</t>
  </si>
  <si>
    <t>G8 B ECYSA</t>
  </si>
  <si>
    <t>G8 G MTOC</t>
  </si>
  <si>
    <t>G8 G ECYSA</t>
  </si>
  <si>
    <t>G6 B MTOC</t>
  </si>
  <si>
    <t>G6 B ECYSA</t>
  </si>
  <si>
    <t>G6 G MTOC</t>
  </si>
  <si>
    <t>G6 G ECYSA</t>
  </si>
  <si>
    <t>G4 BOYS</t>
  </si>
  <si>
    <t>G4 GIRLS</t>
  </si>
  <si>
    <t>ECYSA REGISTRAR _____________________________</t>
  </si>
  <si>
    <t>ECYSA TREASURER _________________________________</t>
  </si>
  <si>
    <t>TEAM FEE CONSISTS OF THE FOLLOWING FEES:</t>
  </si>
  <si>
    <t>G6 and above</t>
  </si>
  <si>
    <t>G4</t>
  </si>
  <si>
    <t>1. SCHEDULER</t>
  </si>
  <si>
    <t>2. REFEREE ASSIGNOR</t>
  </si>
  <si>
    <t>4. ECYSA ADMIN. FEE</t>
  </si>
  <si>
    <t>5. TEAM PLAYOFF FEE</t>
  </si>
  <si>
    <t>TOTAL</t>
  </si>
  <si>
    <t xml:space="preserve">3. TECHNICAL SERVICES </t>
  </si>
  <si>
    <t>G4 THROUGH G8 PLAY AN 8 WEEK SEASON</t>
  </si>
  <si>
    <t>2026 FALL FEES FORM</t>
  </si>
  <si>
    <t>TOTAL TOWN FEE FOR FALL 2026</t>
  </si>
  <si>
    <t xml:space="preserve"> </t>
  </si>
  <si>
    <t>Referee Fees</t>
  </si>
  <si>
    <t>Per Game</t>
  </si>
  <si>
    <t>4 home games</t>
  </si>
  <si>
    <t>Grade 12 PG</t>
  </si>
  <si>
    <t>3 home games</t>
  </si>
  <si>
    <t>Grade 10</t>
  </si>
  <si>
    <t>Grade 8</t>
  </si>
  <si>
    <t>Grade 6</t>
  </si>
  <si>
    <t>Grade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</si>
</sst>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#,##0.00_);[Red]&quot;($&quot;#,##0.00\)"/>
    <numFmt numFmtId="165" formatCode="\$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9.5"/>
      <name val="Arial"/>
      <family val="2"/>
      <charset val="1"/>
    </font>
    <font>
      <sz val="9.5"/>
      <name val="Arial"/>
      <family val="2"/>
      <charset val="1"/>
    </font>
    <font>
      <sz val="11"/>
      <name val="Arial"/>
      <family val="2"/>
      <charset val="1"/>
    </font>
    <font>
      <sz val="12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/>
    <xf numFmtId="0" fontId="4" fillId="0" borderId="0" xfId="1" applyFont="1"/>
    <xf numFmtId="0" fontId="1" fillId="0" borderId="0" xfId="1" applyAlignment="1">
      <alignment horizontal="center"/>
    </xf>
    <xf numFmtId="0" fontId="5" fillId="0" borderId="1" xfId="1" applyFont="1" applyBorder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5" fillId="0" borderId="0" xfId="1" applyFont="1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164" fontId="4" fillId="0" borderId="0" xfId="1" applyNumberFormat="1" applyFont="1" applyAlignment="1">
      <alignment horizontal="center" wrapText="1"/>
    </xf>
    <xf numFmtId="165" fontId="4" fillId="0" borderId="0" xfId="1" applyNumberFormat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5" xfId="1" applyFont="1" applyBorder="1" applyAlignment="1" applyProtection="1">
      <alignment horizontal="center" wrapText="1"/>
      <protection locked="0"/>
    </xf>
    <xf numFmtId="165" fontId="4" fillId="0" borderId="6" xfId="1" applyNumberFormat="1" applyFont="1" applyBorder="1" applyAlignment="1">
      <alignment horizontal="center" wrapText="1"/>
    </xf>
    <xf numFmtId="0" fontId="4" fillId="0" borderId="0" xfId="1" applyFont="1" applyAlignment="1">
      <alignment horizontal="right" wrapText="1"/>
    </xf>
    <xf numFmtId="0" fontId="6" fillId="0" borderId="0" xfId="1" applyFont="1"/>
    <xf numFmtId="165" fontId="2" fillId="0" borderId="7" xfId="1" applyNumberFormat="1" applyFont="1" applyBorder="1" applyAlignment="1">
      <alignment horizontal="center" vertical="center" wrapText="1"/>
    </xf>
    <xf numFmtId="0" fontId="3" fillId="0" borderId="0" xfId="1" applyFont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0" xfId="0" applyFont="1"/>
    <xf numFmtId="0" fontId="9" fillId="0" borderId="9" xfId="0" applyFont="1" applyBorder="1"/>
    <xf numFmtId="0" fontId="8" fillId="0" borderId="10" xfId="0" applyFont="1" applyBorder="1"/>
    <xf numFmtId="0" fontId="8" fillId="0" borderId="9" xfId="0" applyFont="1" applyBorder="1"/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9" fillId="0" borderId="9" xfId="0" applyFont="1" applyBorder="1" applyAlignment="1">
      <alignment wrapText="1"/>
    </xf>
    <xf numFmtId="44" fontId="9" fillId="0" borderId="10" xfId="2" applyFont="1" applyBorder="1" applyAlignment="1">
      <alignment horizontal="left" wrapText="1"/>
    </xf>
    <xf numFmtId="0" fontId="11" fillId="0" borderId="13" xfId="0" applyFont="1" applyBorder="1" applyAlignment="1">
      <alignment wrapText="1"/>
    </xf>
    <xf numFmtId="44" fontId="9" fillId="0" borderId="9" xfId="2" applyFont="1" applyBorder="1" applyAlignment="1">
      <alignment horizontal="left" wrapText="1"/>
    </xf>
    <xf numFmtId="44" fontId="8" fillId="0" borderId="0" xfId="2" applyFont="1" applyBorder="1" applyAlignment="1">
      <alignment horizontal="left"/>
    </xf>
    <xf numFmtId="44" fontId="11" fillId="0" borderId="13" xfId="2" applyFont="1" applyBorder="1" applyAlignment="1">
      <alignment horizontal="left" wrapText="1"/>
    </xf>
    <xf numFmtId="44" fontId="11" fillId="0" borderId="14" xfId="2" applyFont="1" applyBorder="1" applyAlignment="1">
      <alignment horizontal="left" wrapText="1"/>
    </xf>
    <xf numFmtId="44" fontId="8" fillId="0" borderId="8" xfId="2" applyFont="1" applyBorder="1" applyAlignment="1">
      <alignment horizontal="left"/>
    </xf>
    <xf numFmtId="44" fontId="8" fillId="0" borderId="0" xfId="2" applyFont="1"/>
    <xf numFmtId="44" fontId="0" fillId="0" borderId="0" xfId="2" applyFont="1"/>
    <xf numFmtId="0" fontId="10" fillId="0" borderId="8" xfId="0" applyFont="1" applyBorder="1"/>
    <xf numFmtId="0" fontId="10" fillId="0" borderId="14" xfId="0" applyFont="1" applyBorder="1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1" fillId="0" borderId="2" xfId="1" applyBorder="1" applyAlignment="1" applyProtection="1">
      <alignment horizontal="center"/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</cellXfs>
  <cellStyles count="3">
    <cellStyle name="Currency" xfId="2" builtinId="4"/>
    <cellStyle name="Excel Built-in Normal" xfId="1" xr:uid="{95D4EBA1-CFE1-4592-803B-AC8E5AFEE94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B9908-06BC-40BE-88C6-5E6442970D18}">
  <dimension ref="A1:J25"/>
  <sheetViews>
    <sheetView tabSelected="1" workbookViewId="0">
      <selection sqref="A1:J1"/>
    </sheetView>
  </sheetViews>
  <sheetFormatPr defaultRowHeight="14.4" x14ac:dyDescent="0.3"/>
  <cols>
    <col min="1" max="1" width="18.109375" customWidth="1"/>
    <col min="3" max="3" width="11.6640625" customWidth="1"/>
    <col min="4" max="4" width="7.109375" bestFit="1" customWidth="1"/>
    <col min="7" max="7" width="11.109375" customWidth="1"/>
    <col min="10" max="10" width="11.6640625" customWidth="1"/>
  </cols>
  <sheetData>
    <row r="1" spans="1:10" ht="15.6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5.6" x14ac:dyDescent="0.3">
      <c r="A2" s="41" t="s">
        <v>35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3"/>
      <c r="B4" s="2"/>
      <c r="C4" s="4" t="s">
        <v>1</v>
      </c>
      <c r="D4" s="4" t="s">
        <v>2</v>
      </c>
      <c r="E4" s="4" t="s">
        <v>3</v>
      </c>
      <c r="F4" s="2"/>
      <c r="G4" s="2"/>
      <c r="H4" s="2"/>
      <c r="I4" s="2"/>
      <c r="J4" s="2"/>
    </row>
    <row r="5" spans="1:10" x14ac:dyDescent="0.3">
      <c r="A5" s="42" t="s">
        <v>4</v>
      </c>
      <c r="B5" s="42"/>
      <c r="C5" s="5"/>
      <c r="D5" s="6"/>
      <c r="E5" s="4">
        <v>2026</v>
      </c>
      <c r="F5" s="7" t="s">
        <v>5</v>
      </c>
      <c r="G5" s="2"/>
      <c r="H5" s="43"/>
      <c r="I5" s="44"/>
      <c r="J5" s="45"/>
    </row>
    <row r="6" spans="1:10" x14ac:dyDescent="0.3">
      <c r="A6" s="3"/>
      <c r="B6" s="2"/>
      <c r="C6" s="2"/>
      <c r="D6" s="2"/>
      <c r="E6" s="2"/>
      <c r="F6" s="2"/>
      <c r="G6" s="2"/>
      <c r="H6" s="2"/>
      <c r="I6" s="2"/>
      <c r="J6" s="2"/>
    </row>
    <row r="7" spans="1:10" ht="51" thickBot="1" x14ac:dyDescent="0.35">
      <c r="A7" s="8"/>
      <c r="B7" s="8" t="s">
        <v>6</v>
      </c>
      <c r="C7" s="8" t="s">
        <v>7</v>
      </c>
      <c r="D7" s="8" t="s">
        <v>8</v>
      </c>
      <c r="E7" s="8"/>
      <c r="F7" s="8"/>
      <c r="G7" s="8"/>
      <c r="H7" s="8" t="s">
        <v>9</v>
      </c>
      <c r="I7" s="8"/>
      <c r="J7" s="8" t="s">
        <v>10</v>
      </c>
    </row>
    <row r="8" spans="1:10" ht="15" thickBot="1" x14ac:dyDescent="0.35">
      <c r="A8" s="9" t="s">
        <v>13</v>
      </c>
      <c r="B8" s="10">
        <f>+'Fall '' 26 Fee Breakout'!B10</f>
        <v>116</v>
      </c>
      <c r="C8" s="10">
        <f>+'Fall '' 26 Fee Breakout'!D18</f>
        <v>320</v>
      </c>
      <c r="D8" s="10">
        <v>0</v>
      </c>
      <c r="E8" s="10" t="s">
        <v>11</v>
      </c>
      <c r="F8" s="11">
        <f t="shared" ref="F8:F17" si="0">B8+C8+D8</f>
        <v>436</v>
      </c>
      <c r="G8" s="12" t="s">
        <v>12</v>
      </c>
      <c r="H8" s="13"/>
      <c r="I8" s="12" t="s">
        <v>11</v>
      </c>
      <c r="J8" s="14">
        <f t="shared" ref="J8:J17" si="1">+H8*F8</f>
        <v>0</v>
      </c>
    </row>
    <row r="9" spans="1:10" ht="15" thickBot="1" x14ac:dyDescent="0.35">
      <c r="A9" s="9" t="s">
        <v>14</v>
      </c>
      <c r="B9" s="10">
        <f>+'Fall '' 26 Fee Breakout'!B10</f>
        <v>116</v>
      </c>
      <c r="C9" s="10">
        <f>+C8</f>
        <v>320</v>
      </c>
      <c r="D9" s="12"/>
      <c r="E9" s="10" t="s">
        <v>11</v>
      </c>
      <c r="F9" s="11">
        <f t="shared" si="0"/>
        <v>436</v>
      </c>
      <c r="G9" s="12" t="s">
        <v>12</v>
      </c>
      <c r="H9" s="13"/>
      <c r="I9" s="12" t="s">
        <v>11</v>
      </c>
      <c r="J9" s="14">
        <f t="shared" si="1"/>
        <v>0</v>
      </c>
    </row>
    <row r="10" spans="1:10" ht="15" thickBot="1" x14ac:dyDescent="0.35">
      <c r="A10" s="9" t="s">
        <v>15</v>
      </c>
      <c r="B10" s="10">
        <f>+'Fall '' 26 Fee Breakout'!B10</f>
        <v>116</v>
      </c>
      <c r="C10" s="10">
        <f>+C8</f>
        <v>320</v>
      </c>
      <c r="D10" s="10">
        <v>0</v>
      </c>
      <c r="E10" s="10" t="s">
        <v>11</v>
      </c>
      <c r="F10" s="11">
        <f t="shared" si="0"/>
        <v>436</v>
      </c>
      <c r="G10" s="12" t="s">
        <v>12</v>
      </c>
      <c r="H10" s="13"/>
      <c r="I10" s="12" t="s">
        <v>11</v>
      </c>
      <c r="J10" s="14">
        <f t="shared" si="1"/>
        <v>0</v>
      </c>
    </row>
    <row r="11" spans="1:10" ht="15" thickBot="1" x14ac:dyDescent="0.35">
      <c r="A11" s="9" t="s">
        <v>16</v>
      </c>
      <c r="B11" s="10">
        <f>+'Fall '' 26 Fee Breakout'!B10</f>
        <v>116</v>
      </c>
      <c r="C11" s="10">
        <f>+C8</f>
        <v>320</v>
      </c>
      <c r="D11" s="12"/>
      <c r="E11" s="10" t="s">
        <v>11</v>
      </c>
      <c r="F11" s="11">
        <f t="shared" si="0"/>
        <v>436</v>
      </c>
      <c r="G11" s="12" t="s">
        <v>12</v>
      </c>
      <c r="H11" s="13"/>
      <c r="I11" s="12" t="s">
        <v>11</v>
      </c>
      <c r="J11" s="14">
        <f t="shared" si="1"/>
        <v>0</v>
      </c>
    </row>
    <row r="12" spans="1:10" ht="15" thickBot="1" x14ac:dyDescent="0.35">
      <c r="A12" s="9" t="s">
        <v>17</v>
      </c>
      <c r="B12" s="10">
        <f>+'Fall '' 26 Fee Breakout'!B10</f>
        <v>116</v>
      </c>
      <c r="C12" s="10">
        <f>+'Fall '' 26 Fee Breakout'!D19</f>
        <v>240</v>
      </c>
      <c r="D12" s="10">
        <v>0</v>
      </c>
      <c r="E12" s="10" t="s">
        <v>11</v>
      </c>
      <c r="F12" s="11">
        <f t="shared" si="0"/>
        <v>356</v>
      </c>
      <c r="G12" s="12" t="s">
        <v>12</v>
      </c>
      <c r="H12" s="13"/>
      <c r="I12" s="12" t="s">
        <v>11</v>
      </c>
      <c r="J12" s="14">
        <f t="shared" si="1"/>
        <v>0</v>
      </c>
    </row>
    <row r="13" spans="1:10" ht="15" thickBot="1" x14ac:dyDescent="0.35">
      <c r="A13" s="9" t="s">
        <v>18</v>
      </c>
      <c r="B13" s="10">
        <f>+'Fall '' 26 Fee Breakout'!B10</f>
        <v>116</v>
      </c>
      <c r="C13" s="10">
        <f>+C12</f>
        <v>240</v>
      </c>
      <c r="D13" s="12"/>
      <c r="E13" s="10" t="s">
        <v>11</v>
      </c>
      <c r="F13" s="11">
        <f t="shared" si="0"/>
        <v>356</v>
      </c>
      <c r="G13" s="12" t="s">
        <v>12</v>
      </c>
      <c r="H13" s="13"/>
      <c r="I13" s="12" t="s">
        <v>11</v>
      </c>
      <c r="J13" s="14">
        <f t="shared" si="1"/>
        <v>0</v>
      </c>
    </row>
    <row r="14" spans="1:10" ht="15" thickBot="1" x14ac:dyDescent="0.35">
      <c r="A14" s="9" t="s">
        <v>19</v>
      </c>
      <c r="B14" s="10">
        <f>+'Fall '' 26 Fee Breakout'!B10</f>
        <v>116</v>
      </c>
      <c r="C14" s="10">
        <f>+C12</f>
        <v>240</v>
      </c>
      <c r="D14" s="10">
        <v>0</v>
      </c>
      <c r="E14" s="10" t="s">
        <v>11</v>
      </c>
      <c r="F14" s="11">
        <f t="shared" si="0"/>
        <v>356</v>
      </c>
      <c r="G14" s="12" t="s">
        <v>12</v>
      </c>
      <c r="H14" s="13"/>
      <c r="I14" s="12" t="s">
        <v>11</v>
      </c>
      <c r="J14" s="14">
        <f t="shared" si="1"/>
        <v>0</v>
      </c>
    </row>
    <row r="15" spans="1:10" ht="15" thickBot="1" x14ac:dyDescent="0.35">
      <c r="A15" s="9" t="s">
        <v>20</v>
      </c>
      <c r="B15" s="10">
        <f>+'Fall '' 26 Fee Breakout'!B10</f>
        <v>116</v>
      </c>
      <c r="C15" s="10">
        <f>+C12</f>
        <v>240</v>
      </c>
      <c r="D15" s="12"/>
      <c r="E15" s="10" t="s">
        <v>11</v>
      </c>
      <c r="F15" s="11">
        <f t="shared" si="0"/>
        <v>356</v>
      </c>
      <c r="G15" s="12" t="s">
        <v>12</v>
      </c>
      <c r="H15" s="13"/>
      <c r="I15" s="12" t="s">
        <v>11</v>
      </c>
      <c r="J15" s="14">
        <f t="shared" si="1"/>
        <v>0</v>
      </c>
    </row>
    <row r="16" spans="1:10" ht="15" thickBot="1" x14ac:dyDescent="0.35">
      <c r="A16" s="9" t="s">
        <v>21</v>
      </c>
      <c r="B16" s="10">
        <f>+'Fall '' 26 Fee Breakout'!D10</f>
        <v>116</v>
      </c>
      <c r="C16" s="10">
        <f>+'Fall '' 26 Fee Breakout'!D20</f>
        <v>200</v>
      </c>
      <c r="D16" s="12"/>
      <c r="E16" s="10" t="s">
        <v>11</v>
      </c>
      <c r="F16" s="11">
        <f t="shared" si="0"/>
        <v>316</v>
      </c>
      <c r="G16" s="12" t="s">
        <v>12</v>
      </c>
      <c r="H16" s="13"/>
      <c r="I16" s="12" t="s">
        <v>11</v>
      </c>
      <c r="J16" s="14">
        <f t="shared" si="1"/>
        <v>0</v>
      </c>
    </row>
    <row r="17" spans="1:10" ht="15" thickBot="1" x14ac:dyDescent="0.35">
      <c r="A17" s="9" t="s">
        <v>22</v>
      </c>
      <c r="B17" s="10">
        <f>+'Fall '' 26 Fee Breakout'!D10</f>
        <v>116</v>
      </c>
      <c r="C17" s="10">
        <f>+C16</f>
        <v>200</v>
      </c>
      <c r="D17" s="12"/>
      <c r="E17" s="10" t="s">
        <v>11</v>
      </c>
      <c r="F17" s="11">
        <f t="shared" si="0"/>
        <v>316</v>
      </c>
      <c r="G17" s="12" t="s">
        <v>12</v>
      </c>
      <c r="H17" s="13"/>
      <c r="I17" s="12" t="s">
        <v>11</v>
      </c>
      <c r="J17" s="14">
        <f t="shared" si="1"/>
        <v>0</v>
      </c>
    </row>
    <row r="18" spans="1:10" x14ac:dyDescent="0.3">
      <c r="A18" s="3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3" t="s">
        <v>34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3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15"/>
      <c r="B21" s="12"/>
      <c r="C21" s="2"/>
      <c r="D21" s="2"/>
      <c r="E21" s="2"/>
      <c r="F21" s="2"/>
      <c r="G21" s="2"/>
      <c r="H21" s="2"/>
      <c r="I21" s="2"/>
      <c r="J21" s="2"/>
    </row>
    <row r="22" spans="1:10" ht="16.2" thickBot="1" x14ac:dyDescent="0.35">
      <c r="A22" s="16"/>
      <c r="B22" s="16"/>
      <c r="C22" s="40" t="s">
        <v>36</v>
      </c>
      <c r="D22" s="40"/>
      <c r="E22" s="40"/>
      <c r="F22" s="40"/>
      <c r="G22" s="40"/>
      <c r="H22" s="40"/>
      <c r="I22" s="40"/>
      <c r="J22" s="17">
        <f>SUM(J8:J20)</f>
        <v>0</v>
      </c>
    </row>
    <row r="23" spans="1:10" ht="15" thickTop="1" x14ac:dyDescent="0.3">
      <c r="A23" s="18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">
      <c r="A24" s="3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A25" s="3" t="s">
        <v>23</v>
      </c>
      <c r="B25" s="2"/>
      <c r="C25" s="2"/>
      <c r="D25" s="2"/>
      <c r="E25" s="3" t="s">
        <v>24</v>
      </c>
      <c r="F25" s="2"/>
      <c r="G25" s="2"/>
      <c r="H25" s="2"/>
      <c r="I25" s="2"/>
      <c r="J25" s="2"/>
    </row>
  </sheetData>
  <mergeCells count="5">
    <mergeCell ref="C22:I22"/>
    <mergeCell ref="A1:J1"/>
    <mergeCell ref="A2:J2"/>
    <mergeCell ref="A5:B5"/>
    <mergeCell ref="H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0933-0E71-4708-94F8-4F7828526977}">
  <dimension ref="A1:G20"/>
  <sheetViews>
    <sheetView workbookViewId="0">
      <selection activeCell="A42" sqref="A42"/>
    </sheetView>
  </sheetViews>
  <sheetFormatPr defaultColWidth="9.109375" defaultRowHeight="13.8" x14ac:dyDescent="0.3"/>
  <cols>
    <col min="1" max="1" width="46.5546875" style="22" bestFit="1" customWidth="1"/>
    <col min="2" max="2" width="13.6640625" style="22" bestFit="1" customWidth="1"/>
    <col min="3" max="3" width="4" style="22" customWidth="1"/>
    <col min="4" max="4" width="10" style="22" bestFit="1" customWidth="1"/>
    <col min="5" max="5" width="9.109375" style="22"/>
    <col min="6" max="6" width="16.6640625" style="22" bestFit="1" customWidth="1"/>
    <col min="7" max="7" width="3.44140625" style="22" customWidth="1"/>
    <col min="8" max="8" width="13.6640625" style="22" bestFit="1" customWidth="1"/>
    <col min="9" max="16384" width="9.109375" style="22"/>
  </cols>
  <sheetData>
    <row r="1" spans="1:7" x14ac:dyDescent="0.3">
      <c r="A1" s="19"/>
      <c r="B1" s="20"/>
      <c r="C1" s="20"/>
      <c r="D1" s="21"/>
    </row>
    <row r="2" spans="1:7" x14ac:dyDescent="0.3">
      <c r="A2" s="23" t="s">
        <v>25</v>
      </c>
      <c r="D2" s="24"/>
    </row>
    <row r="3" spans="1:7" x14ac:dyDescent="0.3">
      <c r="A3" s="25"/>
      <c r="B3" s="38" t="s">
        <v>37</v>
      </c>
      <c r="C3" s="38"/>
      <c r="D3" s="39"/>
    </row>
    <row r="4" spans="1:7" x14ac:dyDescent="0.3">
      <c r="A4" s="25"/>
      <c r="B4" s="26" t="s">
        <v>26</v>
      </c>
      <c r="D4" s="27" t="s">
        <v>27</v>
      </c>
    </row>
    <row r="5" spans="1:7" x14ac:dyDescent="0.3">
      <c r="A5" s="28" t="s">
        <v>28</v>
      </c>
      <c r="B5" s="31">
        <v>0</v>
      </c>
      <c r="C5" s="32"/>
      <c r="D5" s="29">
        <v>0</v>
      </c>
    </row>
    <row r="6" spans="1:7" x14ac:dyDescent="0.3">
      <c r="A6" s="28" t="s">
        <v>29</v>
      </c>
      <c r="B6" s="31">
        <v>16</v>
      </c>
      <c r="C6" s="32"/>
      <c r="D6" s="29">
        <v>16</v>
      </c>
    </row>
    <row r="7" spans="1:7" x14ac:dyDescent="0.3">
      <c r="A7" s="28" t="s">
        <v>33</v>
      </c>
      <c r="B7" s="31">
        <v>30</v>
      </c>
      <c r="C7" s="32"/>
      <c r="D7" s="29">
        <v>30</v>
      </c>
    </row>
    <row r="8" spans="1:7" x14ac:dyDescent="0.3">
      <c r="A8" s="28" t="s">
        <v>30</v>
      </c>
      <c r="B8" s="31">
        <v>70</v>
      </c>
      <c r="C8" s="32"/>
      <c r="D8" s="29">
        <v>70</v>
      </c>
    </row>
    <row r="9" spans="1:7" x14ac:dyDescent="0.3">
      <c r="A9" s="28" t="s">
        <v>31</v>
      </c>
      <c r="B9" s="31">
        <v>0</v>
      </c>
      <c r="C9" s="32"/>
      <c r="D9" s="29">
        <v>0</v>
      </c>
    </row>
    <row r="10" spans="1:7" x14ac:dyDescent="0.3">
      <c r="A10" s="30" t="s">
        <v>32</v>
      </c>
      <c r="B10" s="33">
        <v>116</v>
      </c>
      <c r="C10" s="35"/>
      <c r="D10" s="34">
        <v>116</v>
      </c>
    </row>
    <row r="12" spans="1:7" x14ac:dyDescent="0.3">
      <c r="D12" s="36" t="s">
        <v>37</v>
      </c>
      <c r="E12" s="36"/>
      <c r="F12" s="36" t="s">
        <v>37</v>
      </c>
      <c r="G12" s="36"/>
    </row>
    <row r="15" spans="1:7" ht="14.4" x14ac:dyDescent="0.3">
      <c r="A15" t="s">
        <v>38</v>
      </c>
      <c r="B15" t="s">
        <v>39</v>
      </c>
      <c r="C15"/>
      <c r="D15" t="s">
        <v>40</v>
      </c>
      <c r="E15"/>
    </row>
    <row r="16" spans="1:7" ht="14.4" x14ac:dyDescent="0.3">
      <c r="A16" t="s">
        <v>41</v>
      </c>
      <c r="B16" s="37">
        <f>(100)+(65*2)</f>
        <v>230</v>
      </c>
      <c r="C16" s="37"/>
      <c r="D16" s="37">
        <f>+B16*3</f>
        <v>690</v>
      </c>
      <c r="E16" t="s">
        <v>42</v>
      </c>
    </row>
    <row r="17" spans="1:5" ht="14.4" x14ac:dyDescent="0.3">
      <c r="A17" t="s">
        <v>43</v>
      </c>
      <c r="B17" s="37">
        <f>(90)+(60*2)</f>
        <v>210</v>
      </c>
      <c r="C17" s="37"/>
      <c r="D17" s="37">
        <f>+B17*3</f>
        <v>630</v>
      </c>
      <c r="E17" t="s">
        <v>42</v>
      </c>
    </row>
    <row r="18" spans="1:5" ht="14.4" x14ac:dyDescent="0.3">
      <c r="A18" t="s">
        <v>44</v>
      </c>
      <c r="B18" s="37">
        <v>80</v>
      </c>
      <c r="C18" s="37"/>
      <c r="D18" s="37">
        <f>+B18*4</f>
        <v>320</v>
      </c>
      <c r="E18"/>
    </row>
    <row r="19" spans="1:5" ht="14.4" x14ac:dyDescent="0.3">
      <c r="A19" t="s">
        <v>45</v>
      </c>
      <c r="B19" s="37">
        <v>60</v>
      </c>
      <c r="C19" s="37"/>
      <c r="D19" s="37">
        <f t="shared" ref="D19:D20" si="0">+B19*4</f>
        <v>240</v>
      </c>
      <c r="E19"/>
    </row>
    <row r="20" spans="1:5" ht="14.4" x14ac:dyDescent="0.3">
      <c r="A20" t="s">
        <v>46</v>
      </c>
      <c r="B20" s="37">
        <v>50</v>
      </c>
      <c r="C20" s="37"/>
      <c r="D20" s="37">
        <f t="shared" si="0"/>
        <v>200</v>
      </c>
      <c r="E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 26 Fee Submission</vt:lpstr>
      <vt:lpstr>Fall ' 26 Fee Breakout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Walters</dc:creator>
  <cp:lastModifiedBy>Clement, Sharon</cp:lastModifiedBy>
  <cp:lastPrinted>2024-01-03T16:41:03Z</cp:lastPrinted>
  <dcterms:created xsi:type="dcterms:W3CDTF">2021-01-06T21:01:55Z</dcterms:created>
  <dcterms:modified xsi:type="dcterms:W3CDTF">2026-07-22T17:21:06Z</dcterms:modified>
</cp:coreProperties>
</file>